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ľka 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<sst xmlns="http://schemas.openxmlformats.org/spreadsheetml/2006/main" count="55" uniqueCount="50">
  <si>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Počet kontrolovaných prevádzok</t>
  </si>
  <si>
    <t>Počet prevádzok s nedostatkami</t>
  </si>
  <si>
    <t>chýbajúce duálne zobrazenie</t>
  </si>
  <si>
    <t>Kontrola reklám</t>
  </si>
  <si>
    <t>počet reklám s nedostatkami</t>
  </si>
  <si>
    <t>počet kontrolovaných produktov v reklame</t>
  </si>
  <si>
    <t>Nesprávny prepočet IC</t>
  </si>
  <si>
    <t>Chýbajúce DZ KS</t>
  </si>
  <si>
    <t>počet kontrolovaných druhov výrobkov</t>
  </si>
  <si>
    <t>Doklad o kúpe</t>
  </si>
  <si>
    <t>Ceny na výrobkoch</t>
  </si>
  <si>
    <t>Cenniky služieb</t>
  </si>
  <si>
    <t>nesprávne prepočítané, zaokrúhlené ceny</t>
  </si>
  <si>
    <t>počet reklám s chýbajúcim KK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</si>
  <si>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</si>
  <si>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</si>
  <si>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</si>
  <si>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</si>
  <si>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</si>
  <si>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</si>
  <si>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</si>
  <si>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</si>
  <si>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</si>
  <si>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</si>
  <si>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</si>
  <si>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</si>
  <si>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</si>
  <si>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</si>
  <si>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nezverejnený</t>
  </si>
  <si>
    <t>zverejnený nevhodne</t>
  </si>
  <si>
    <t>nesprávny KK</t>
  </si>
  <si>
    <t>z toho na cenníku</t>
  </si>
  <si>
    <t>chýbajúce DZ u PC</t>
  </si>
  <si>
    <t>chýbajúce DZ u JC</t>
  </si>
  <si>
    <t>nesprávny prepočet u PC</t>
  </si>
  <si>
    <t>nesprávny prepočet u JC</t>
  </si>
  <si>
    <t>počet kontrolov. reklám</t>
  </si>
  <si>
    <t>počet kontrolov. druhov služieb</t>
  </si>
  <si>
    <t>PREDAJ VÝROBKOV</t>
  </si>
  <si>
    <t>Obchodný reťazec</t>
  </si>
  <si>
    <t>Do 5 zamestnancov</t>
  </si>
  <si>
    <t>Nad 5 zamestnancov</t>
  </si>
  <si>
    <t>Trhové miesto</t>
  </si>
  <si>
    <t>Zásielkový predaj</t>
  </si>
  <si>
    <t>SLUŽBY</t>
  </si>
  <si>
    <t>S P O L U:</t>
  </si>
  <si>
    <t>Legenda:</t>
  </si>
  <si>
    <t>obdobie od 09.07.2008 do 23.08.2008 - dobrovoľné duálne zobrazovanie cien</t>
  </si>
  <si>
    <t>VÝSLEDKY KONTROL PRI PRECHODE NA EURO - PODĽA SUBJEKTOV</t>
  </si>
  <si>
    <t>Počet výrobkov s nedostatkami v DZ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</si>
</sst>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3" fontId="0" fillId="0" borderId="4" xfId="0" applyNumberFormat="1" applyBorder="1" applyAlignment="1">
      <alignment/>
    </xf>
    <xf numFmtId="0" fontId="0" fillId="0" borderId="7" xfId="0" applyFill="1" applyBorder="1" applyAlignment="1">
      <alignment/>
    </xf>
    <xf numFmtId="0" fontId="1" fillId="2" borderId="2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40" xfId="0" applyFont="1" applyFill="1" applyBorder="1" applyAlignment="1">
      <alignment horizontal="center" vertical="center" textRotation="90"/>
    </xf>
    <xf numFmtId="0" fontId="7" fillId="3" borderId="39" xfId="0" applyFont="1" applyFill="1" applyBorder="1" applyAlignment="1">
      <alignment horizontal="center" vertical="center" textRotation="90"/>
    </xf>
    <xf numFmtId="0" fontId="7" fillId="3" borderId="40" xfId="0" applyFont="1" applyFill="1" applyBorder="1" applyAlignment="1">
      <alignment horizontal="center" vertical="center" textRotation="90"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43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5"/>
  <sheetViews>
    <sheetView tabSelected="1" zoomScale="75" zoomScaleNormal="75" workbookViewId="0" topLeftCell="A13">
      <selection activeCell="L29" sqref="L29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4" width="5.00390625" style="0" customWidth="1"/>
    <col min="5" max="5" width="5.625" style="0" customWidth="1"/>
    <col min="6" max="6" width="6.375" style="0" customWidth="1"/>
    <col min="7" max="7" width="6.125" style="0" customWidth="1"/>
    <col min="8" max="8" width="5.125" style="0" customWidth="1"/>
    <col min="9" max="9" width="5.625" style="0" customWidth="1"/>
    <col min="10" max="10" width="5.75390625" style="0" customWidth="1"/>
    <col min="11" max="12" width="5.375" style="0" customWidth="1"/>
    <col min="13" max="13" width="8.625" style="0" customWidth="1"/>
    <col min="14" max="15" width="5.75390625" style="0" customWidth="1"/>
    <col min="16" max="16" width="4.875" style="0" customWidth="1"/>
    <col min="17" max="17" width="5.75390625" style="0" customWidth="1"/>
    <col min="18" max="18" width="5.625" style="0" customWidth="1"/>
    <col min="19" max="19" width="5.75390625" style="0" customWidth="1"/>
    <col min="20" max="20" width="5.875" style="0" bestFit="1" customWidth="1"/>
    <col min="21" max="21" width="6.625" style="0" customWidth="1"/>
    <col min="22" max="22" width="6.00390625" style="0" customWidth="1"/>
    <col min="23" max="23" width="6.625" style="0" customWidth="1"/>
    <col min="24" max="24" width="5.625" style="0" customWidth="1"/>
    <col min="25" max="25" width="5.25390625" style="0" customWidth="1"/>
    <col min="26" max="26" width="6.875" style="0" customWidth="1"/>
    <col min="27" max="27" width="5.625" style="0" customWidth="1"/>
    <col min="28" max="28" width="4.75390625" style="0" customWidth="1"/>
    <col min="29" max="29" width="5.125" style="0" customWidth="1"/>
    <col min="30" max="30" width="5.00390625" style="0" customWidth="1"/>
    <col min="31" max="31" width="5.625" style="0" customWidth="1"/>
  </cols>
  <sheetData>
    <row r="3" spans="1:31" ht="20.25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8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3:31" ht="12.7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8:23" ht="12.75">
      <c r="R6" s="10"/>
      <c r="S6" s="10"/>
      <c r="T6" s="10"/>
      <c r="U6" s="10"/>
      <c r="V6" s="10"/>
      <c r="W6" s="10"/>
    </row>
    <row r="7" ht="13.5" thickBot="1"/>
    <row r="8" spans="1:31" ht="24" customHeight="1" thickBot="1" thickTop="1">
      <c r="A8" s="62"/>
      <c r="B8" s="63"/>
      <c r="C8" s="47" t="s">
        <v>0</v>
      </c>
      <c r="D8" s="50" t="s">
        <v>1</v>
      </c>
      <c r="E8" s="42" t="s">
        <v>27</v>
      </c>
      <c r="F8" s="43"/>
      <c r="G8" s="44"/>
      <c r="H8" s="45" t="s">
        <v>9</v>
      </c>
      <c r="I8" s="45"/>
      <c r="J8" s="45"/>
      <c r="K8" s="45"/>
      <c r="L8" s="46"/>
      <c r="M8" s="52" t="s">
        <v>10</v>
      </c>
      <c r="N8" s="53"/>
      <c r="O8" s="53"/>
      <c r="P8" s="53"/>
      <c r="Q8" s="53"/>
      <c r="R8" s="53"/>
      <c r="S8" s="54"/>
      <c r="T8" s="55"/>
      <c r="U8" s="39" t="s">
        <v>11</v>
      </c>
      <c r="V8" s="40"/>
      <c r="W8" s="41"/>
      <c r="X8" s="41" t="s">
        <v>3</v>
      </c>
      <c r="Y8" s="56"/>
      <c r="Z8" s="56"/>
      <c r="AA8" s="56"/>
      <c r="AB8" s="56"/>
      <c r="AC8" s="56"/>
      <c r="AD8" s="56"/>
      <c r="AE8" s="39"/>
    </row>
    <row r="9" spans="1:31" ht="129" customHeight="1" thickBot="1" thickTop="1">
      <c r="A9" s="64"/>
      <c r="B9" s="65"/>
      <c r="C9" s="48"/>
      <c r="D9" s="51"/>
      <c r="E9" s="29" t="s">
        <v>28</v>
      </c>
      <c r="F9" s="13" t="s">
        <v>29</v>
      </c>
      <c r="G9" s="30" t="s">
        <v>30</v>
      </c>
      <c r="H9" s="25" t="s">
        <v>6</v>
      </c>
      <c r="I9" s="1" t="s">
        <v>19</v>
      </c>
      <c r="J9" s="1" t="s">
        <v>20</v>
      </c>
      <c r="K9" s="1" t="s">
        <v>7</v>
      </c>
      <c r="L9" s="31" t="s">
        <v>21</v>
      </c>
      <c r="M9" s="33" t="s">
        <v>8</v>
      </c>
      <c r="N9" s="1" t="s">
        <v>31</v>
      </c>
      <c r="O9" s="1" t="s">
        <v>49</v>
      </c>
      <c r="P9" s="1" t="s">
        <v>31</v>
      </c>
      <c r="Q9" s="1" t="s">
        <v>32</v>
      </c>
      <c r="R9" s="1" t="s">
        <v>22</v>
      </c>
      <c r="S9" s="1" t="s">
        <v>33</v>
      </c>
      <c r="T9" s="2" t="s">
        <v>23</v>
      </c>
      <c r="U9" s="32" t="s">
        <v>37</v>
      </c>
      <c r="V9" s="3" t="s">
        <v>2</v>
      </c>
      <c r="W9" s="36" t="s">
        <v>12</v>
      </c>
      <c r="X9" s="11" t="s">
        <v>36</v>
      </c>
      <c r="Y9" s="3" t="s">
        <v>4</v>
      </c>
      <c r="Z9" s="3" t="s">
        <v>5</v>
      </c>
      <c r="AA9" s="3" t="s">
        <v>32</v>
      </c>
      <c r="AB9" s="3" t="s">
        <v>34</v>
      </c>
      <c r="AC9" s="3" t="s">
        <v>33</v>
      </c>
      <c r="AD9" s="3" t="s">
        <v>35</v>
      </c>
      <c r="AE9" s="3" t="s">
        <v>13</v>
      </c>
    </row>
    <row r="10" spans="1:31" ht="41.25" customHeight="1" thickBot="1" thickTop="1">
      <c r="A10" s="57" t="s">
        <v>38</v>
      </c>
      <c r="B10" s="15" t="s">
        <v>39</v>
      </c>
      <c r="C10" s="4">
        <v>186</v>
      </c>
      <c r="D10" s="22">
        <v>63</v>
      </c>
      <c r="E10" s="4">
        <v>9</v>
      </c>
      <c r="F10" s="5">
        <v>1</v>
      </c>
      <c r="G10" s="6">
        <v>1</v>
      </c>
      <c r="H10" s="26">
        <v>1</v>
      </c>
      <c r="I10" s="5">
        <v>3</v>
      </c>
      <c r="J10" s="5">
        <v>0</v>
      </c>
      <c r="K10" s="5">
        <v>2</v>
      </c>
      <c r="L10" s="22">
        <v>1</v>
      </c>
      <c r="M10" s="34">
        <f>9513+8659</f>
        <v>18172</v>
      </c>
      <c r="N10" s="5">
        <v>130</v>
      </c>
      <c r="O10" s="5">
        <f>69+258</f>
        <v>327</v>
      </c>
      <c r="P10" s="5">
        <v>127</v>
      </c>
      <c r="Q10" s="5">
        <v>304</v>
      </c>
      <c r="R10" s="5">
        <f>6+23</f>
        <v>29</v>
      </c>
      <c r="S10" s="5">
        <f>50+341</f>
        <v>391</v>
      </c>
      <c r="T10" s="6">
        <f>104+526</f>
        <v>630</v>
      </c>
      <c r="U10" s="26">
        <v>27</v>
      </c>
      <c r="V10" s="5">
        <v>0</v>
      </c>
      <c r="W10" s="22">
        <v>4</v>
      </c>
      <c r="X10" s="4">
        <v>24</v>
      </c>
      <c r="Y10" s="5">
        <v>18</v>
      </c>
      <c r="Z10" s="5">
        <v>1126</v>
      </c>
      <c r="AA10" s="5">
        <v>11</v>
      </c>
      <c r="AB10" s="5">
        <v>36</v>
      </c>
      <c r="AC10" s="5">
        <v>0</v>
      </c>
      <c r="AD10" s="5">
        <v>304</v>
      </c>
      <c r="AE10" s="6">
        <v>1</v>
      </c>
    </row>
    <row r="11" spans="1:31" ht="41.25" customHeight="1" thickBot="1" thickTop="1">
      <c r="A11" s="58"/>
      <c r="B11" s="15" t="s">
        <v>40</v>
      </c>
      <c r="C11" s="7">
        <v>782</v>
      </c>
      <c r="D11" s="23">
        <v>415</v>
      </c>
      <c r="E11" s="7">
        <v>202</v>
      </c>
      <c r="F11" s="8">
        <v>1</v>
      </c>
      <c r="G11" s="9">
        <v>10</v>
      </c>
      <c r="H11" s="27">
        <v>10</v>
      </c>
      <c r="I11" s="8">
        <v>38</v>
      </c>
      <c r="J11" s="8">
        <v>6</v>
      </c>
      <c r="K11" s="8">
        <v>60</v>
      </c>
      <c r="L11" s="23">
        <v>6</v>
      </c>
      <c r="M11" s="7">
        <f>21195+18472</f>
        <v>39667</v>
      </c>
      <c r="N11" s="8">
        <f>889+1788</f>
        <v>2677</v>
      </c>
      <c r="O11" s="8">
        <f>1811+2526</f>
        <v>4337</v>
      </c>
      <c r="P11" s="8">
        <f>6+16</f>
        <v>22</v>
      </c>
      <c r="Q11" s="8">
        <f>117+536</f>
        <v>653</v>
      </c>
      <c r="R11" s="8">
        <f>1171+1204</f>
        <v>2375</v>
      </c>
      <c r="S11" s="8">
        <f>743+423</f>
        <v>1166</v>
      </c>
      <c r="T11" s="9">
        <f>979+2547</f>
        <v>3526</v>
      </c>
      <c r="U11" s="27">
        <v>75</v>
      </c>
      <c r="V11" s="8">
        <v>1</v>
      </c>
      <c r="W11" s="23">
        <v>0</v>
      </c>
      <c r="X11" s="7">
        <v>17</v>
      </c>
      <c r="Y11" s="8">
        <v>2</v>
      </c>
      <c r="Z11" s="8">
        <v>68</v>
      </c>
      <c r="AA11" s="8">
        <v>0</v>
      </c>
      <c r="AB11" s="8">
        <v>15</v>
      </c>
      <c r="AC11" s="8">
        <v>0</v>
      </c>
      <c r="AD11" s="8">
        <v>60</v>
      </c>
      <c r="AE11" s="9">
        <v>1</v>
      </c>
    </row>
    <row r="12" spans="1:31" ht="44.25" customHeight="1" thickBot="1" thickTop="1">
      <c r="A12" s="58"/>
      <c r="B12" s="15" t="s">
        <v>41</v>
      </c>
      <c r="C12" s="7">
        <v>427</v>
      </c>
      <c r="D12" s="23">
        <v>219</v>
      </c>
      <c r="E12" s="7">
        <v>80</v>
      </c>
      <c r="F12" s="8">
        <v>2</v>
      </c>
      <c r="G12" s="9">
        <v>11</v>
      </c>
      <c r="H12" s="27">
        <v>4</v>
      </c>
      <c r="I12" s="8">
        <v>13</v>
      </c>
      <c r="J12" s="8">
        <v>11</v>
      </c>
      <c r="K12" s="8">
        <v>23</v>
      </c>
      <c r="L12" s="23">
        <v>5</v>
      </c>
      <c r="M12" s="35">
        <f>62+17780+13862</f>
        <v>31704</v>
      </c>
      <c r="N12" s="8">
        <f>242+1431</f>
        <v>1673</v>
      </c>
      <c r="O12" s="8">
        <f>983+1463</f>
        <v>2446</v>
      </c>
      <c r="P12" s="8">
        <f>35</f>
        <v>35</v>
      </c>
      <c r="Q12" s="8">
        <v>0</v>
      </c>
      <c r="R12" s="8">
        <f>463+464</f>
        <v>927</v>
      </c>
      <c r="S12" s="8">
        <f>74+367</f>
        <v>441</v>
      </c>
      <c r="T12" s="9">
        <f>739+2118</f>
        <v>2857</v>
      </c>
      <c r="U12" s="27">
        <v>1</v>
      </c>
      <c r="V12" s="8">
        <v>0</v>
      </c>
      <c r="W12" s="23">
        <v>1</v>
      </c>
      <c r="X12" s="7">
        <v>109</v>
      </c>
      <c r="Y12" s="8">
        <v>97</v>
      </c>
      <c r="Z12" s="8">
        <v>2312</v>
      </c>
      <c r="AA12" s="8">
        <v>42</v>
      </c>
      <c r="AB12" s="8">
        <v>630</v>
      </c>
      <c r="AC12" s="8">
        <v>157</v>
      </c>
      <c r="AD12" s="8">
        <v>483</v>
      </c>
      <c r="AE12" s="9">
        <v>4</v>
      </c>
    </row>
    <row r="13" spans="1:31" ht="36.75" customHeight="1" thickBot="1" thickTop="1">
      <c r="A13" s="58"/>
      <c r="B13" s="15" t="s">
        <v>42</v>
      </c>
      <c r="C13" s="7">
        <v>1</v>
      </c>
      <c r="D13" s="23">
        <v>0</v>
      </c>
      <c r="E13" s="7">
        <v>0</v>
      </c>
      <c r="F13" s="8">
        <v>0</v>
      </c>
      <c r="G13" s="9">
        <v>0</v>
      </c>
      <c r="H13" s="27">
        <v>0</v>
      </c>
      <c r="I13" s="8">
        <v>0</v>
      </c>
      <c r="J13" s="8">
        <v>0</v>
      </c>
      <c r="K13" s="8">
        <v>0</v>
      </c>
      <c r="L13" s="23">
        <v>0</v>
      </c>
      <c r="M13" s="7">
        <v>50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9">
        <v>0</v>
      </c>
      <c r="U13" s="27">
        <v>0</v>
      </c>
      <c r="V13" s="8">
        <v>0</v>
      </c>
      <c r="W13" s="23">
        <v>0</v>
      </c>
      <c r="X13" s="7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9">
        <v>0</v>
      </c>
    </row>
    <row r="14" spans="1:31" ht="35.25" customHeight="1" thickBot="1" thickTop="1">
      <c r="A14" s="59"/>
      <c r="B14" s="15" t="s">
        <v>43</v>
      </c>
      <c r="C14" s="7">
        <v>1</v>
      </c>
      <c r="D14" s="23">
        <v>0</v>
      </c>
      <c r="E14" s="7">
        <v>0</v>
      </c>
      <c r="F14" s="8">
        <v>0</v>
      </c>
      <c r="G14" s="9">
        <v>0</v>
      </c>
      <c r="H14" s="27">
        <v>0</v>
      </c>
      <c r="I14" s="8">
        <v>0</v>
      </c>
      <c r="J14" s="8">
        <v>0</v>
      </c>
      <c r="K14" s="8">
        <v>0</v>
      </c>
      <c r="L14" s="23">
        <v>0</v>
      </c>
      <c r="M14" s="7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27">
        <v>0</v>
      </c>
      <c r="V14" s="8">
        <v>0</v>
      </c>
      <c r="W14" s="23">
        <v>0</v>
      </c>
      <c r="X14" s="7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9">
        <v>0</v>
      </c>
    </row>
    <row r="15" spans="1:31" ht="37.5" customHeight="1" thickBot="1" thickTop="1">
      <c r="A15" s="60" t="s">
        <v>44</v>
      </c>
      <c r="B15" s="16" t="s">
        <v>40</v>
      </c>
      <c r="C15" s="7">
        <v>46</v>
      </c>
      <c r="D15" s="23">
        <v>21</v>
      </c>
      <c r="E15" s="7">
        <v>10</v>
      </c>
      <c r="F15" s="8">
        <v>1</v>
      </c>
      <c r="G15" s="9">
        <v>1</v>
      </c>
      <c r="H15" s="27">
        <v>1</v>
      </c>
      <c r="I15" s="8">
        <v>3</v>
      </c>
      <c r="J15" s="8">
        <v>0</v>
      </c>
      <c r="K15" s="8">
        <v>3</v>
      </c>
      <c r="L15" s="23">
        <v>0</v>
      </c>
      <c r="M15" s="7">
        <f>63+1026</f>
        <v>1089</v>
      </c>
      <c r="N15" s="8">
        <v>720</v>
      </c>
      <c r="O15" s="8">
        <v>0</v>
      </c>
      <c r="P15" s="8">
        <v>20</v>
      </c>
      <c r="Q15" s="8">
        <v>0</v>
      </c>
      <c r="R15" s="8">
        <f>44</f>
        <v>44</v>
      </c>
      <c r="S15" s="8">
        <v>2</v>
      </c>
      <c r="T15" s="9">
        <v>15</v>
      </c>
      <c r="U15" s="27">
        <v>384</v>
      </c>
      <c r="V15" s="8">
        <v>16</v>
      </c>
      <c r="W15" s="23">
        <v>157</v>
      </c>
      <c r="X15" s="7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9">
        <v>0</v>
      </c>
    </row>
    <row r="16" spans="1:31" ht="44.25" customHeight="1" thickBot="1" thickTop="1">
      <c r="A16" s="61"/>
      <c r="B16" s="16" t="s">
        <v>41</v>
      </c>
      <c r="C16" s="7">
        <v>35</v>
      </c>
      <c r="D16" s="23">
        <v>9</v>
      </c>
      <c r="E16" s="7">
        <v>2</v>
      </c>
      <c r="F16" s="8">
        <v>0</v>
      </c>
      <c r="G16" s="9">
        <v>0</v>
      </c>
      <c r="H16" s="27">
        <v>0</v>
      </c>
      <c r="I16" s="8">
        <v>2</v>
      </c>
      <c r="J16" s="8">
        <v>0</v>
      </c>
      <c r="K16" s="8">
        <v>2</v>
      </c>
      <c r="L16" s="23">
        <v>0</v>
      </c>
      <c r="M16" s="7">
        <f>48+420</f>
        <v>468</v>
      </c>
      <c r="N16" s="8">
        <f>20+89</f>
        <v>109</v>
      </c>
      <c r="O16" s="8">
        <v>23</v>
      </c>
      <c r="P16" s="8">
        <v>0</v>
      </c>
      <c r="Q16" s="8">
        <v>0</v>
      </c>
      <c r="R16" s="8">
        <v>20</v>
      </c>
      <c r="S16" s="8">
        <v>0</v>
      </c>
      <c r="T16" s="9">
        <v>0</v>
      </c>
      <c r="U16" s="27">
        <v>590</v>
      </c>
      <c r="V16" s="8">
        <v>0</v>
      </c>
      <c r="W16" s="23">
        <v>222</v>
      </c>
      <c r="X16" s="7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9">
        <v>0</v>
      </c>
    </row>
    <row r="17" spans="2:31" ht="49.5" customHeight="1" thickBot="1" thickTop="1">
      <c r="B17" s="17" t="s">
        <v>45</v>
      </c>
      <c r="C17" s="19">
        <f aca="true" t="shared" si="0" ref="C17:AE17">SUM(C10:C16)</f>
        <v>1478</v>
      </c>
      <c r="D17" s="24">
        <f t="shared" si="0"/>
        <v>727</v>
      </c>
      <c r="E17" s="19">
        <f t="shared" si="0"/>
        <v>303</v>
      </c>
      <c r="F17" s="20">
        <f t="shared" si="0"/>
        <v>5</v>
      </c>
      <c r="G17" s="21">
        <f t="shared" si="0"/>
        <v>23</v>
      </c>
      <c r="H17" s="28">
        <f t="shared" si="0"/>
        <v>16</v>
      </c>
      <c r="I17" s="20">
        <f t="shared" si="0"/>
        <v>59</v>
      </c>
      <c r="J17" s="20">
        <f t="shared" si="0"/>
        <v>17</v>
      </c>
      <c r="K17" s="20">
        <f t="shared" si="0"/>
        <v>90</v>
      </c>
      <c r="L17" s="24">
        <f t="shared" si="0"/>
        <v>12</v>
      </c>
      <c r="M17" s="19">
        <f t="shared" si="0"/>
        <v>91150</v>
      </c>
      <c r="N17" s="20">
        <f t="shared" si="0"/>
        <v>5309</v>
      </c>
      <c r="O17" s="20">
        <f t="shared" si="0"/>
        <v>7133</v>
      </c>
      <c r="P17" s="20">
        <f t="shared" si="0"/>
        <v>204</v>
      </c>
      <c r="Q17" s="20">
        <f t="shared" si="0"/>
        <v>957</v>
      </c>
      <c r="R17" s="20">
        <f t="shared" si="0"/>
        <v>3395</v>
      </c>
      <c r="S17" s="20">
        <f t="shared" si="0"/>
        <v>2000</v>
      </c>
      <c r="T17" s="21">
        <f t="shared" si="0"/>
        <v>7028</v>
      </c>
      <c r="U17" s="28">
        <f t="shared" si="0"/>
        <v>1077</v>
      </c>
      <c r="V17" s="20">
        <f t="shared" si="0"/>
        <v>17</v>
      </c>
      <c r="W17" s="24">
        <f t="shared" si="0"/>
        <v>384</v>
      </c>
      <c r="X17" s="19">
        <f t="shared" si="0"/>
        <v>150</v>
      </c>
      <c r="Y17" s="20">
        <f t="shared" si="0"/>
        <v>117</v>
      </c>
      <c r="Z17" s="20">
        <f t="shared" si="0"/>
        <v>3506</v>
      </c>
      <c r="AA17" s="20">
        <f t="shared" si="0"/>
        <v>53</v>
      </c>
      <c r="AB17" s="20">
        <f t="shared" si="0"/>
        <v>681</v>
      </c>
      <c r="AC17" s="20">
        <f t="shared" si="0"/>
        <v>157</v>
      </c>
      <c r="AD17" s="20">
        <f t="shared" si="0"/>
        <v>847</v>
      </c>
      <c r="AE17" s="21">
        <f t="shared" si="0"/>
        <v>6</v>
      </c>
    </row>
    <row r="18" ht="13.5" thickTop="1"/>
    <row r="21" ht="15.75">
      <c r="C21" s="18" t="s">
        <v>46</v>
      </c>
    </row>
    <row r="22" spans="3:32" ht="14.25">
      <c r="C22" s="12" t="s">
        <v>15</v>
      </c>
      <c r="D22" s="12"/>
      <c r="E22" s="12"/>
      <c r="F22" s="12"/>
      <c r="G22" s="12"/>
      <c r="H22" s="12"/>
      <c r="I22" s="12"/>
      <c r="J22" s="12"/>
      <c r="K22" s="12"/>
      <c r="L22" s="12" t="s">
        <v>18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3:32" ht="14.25">
      <c r="C23" s="12" t="s">
        <v>14</v>
      </c>
      <c r="D23" s="12"/>
      <c r="E23" s="12"/>
      <c r="F23" s="12"/>
      <c r="G23" s="12"/>
      <c r="H23" s="12"/>
      <c r="I23" s="12"/>
      <c r="J23" s="12"/>
      <c r="K23" s="12"/>
      <c r="L23" s="12" t="s">
        <v>16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3:32" ht="14.25">
      <c r="C24" s="12" t="s">
        <v>17</v>
      </c>
      <c r="D24" s="12"/>
      <c r="E24" s="12"/>
      <c r="F24" s="12"/>
      <c r="G24" s="12"/>
      <c r="H24" s="12"/>
      <c r="I24" s="12"/>
      <c r="J24" s="12"/>
      <c r="K24" s="12"/>
      <c r="L24" s="12" t="s">
        <v>26</v>
      </c>
      <c r="X24" s="12"/>
      <c r="Y24" s="12"/>
      <c r="Z24" s="12"/>
      <c r="AA24" s="12"/>
      <c r="AB24" s="12"/>
      <c r="AC24" s="12"/>
      <c r="AD24" s="12"/>
      <c r="AE24" s="12"/>
      <c r="AF24" s="12"/>
    </row>
    <row r="25" spans="3:32" ht="14.25">
      <c r="C25" s="12" t="s">
        <v>25</v>
      </c>
      <c r="D25" s="12"/>
      <c r="E25" s="12"/>
      <c r="F25" s="12"/>
      <c r="G25" s="12"/>
      <c r="H25" s="12"/>
      <c r="I25" s="12"/>
      <c r="J25" s="12"/>
      <c r="K25" s="12"/>
      <c r="L25" s="12" t="s">
        <v>24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</sheetData>
  <mergeCells count="12">
    <mergeCell ref="A10:A14"/>
    <mergeCell ref="A15:A16"/>
    <mergeCell ref="A8:B9"/>
    <mergeCell ref="A3:AE3"/>
    <mergeCell ref="U8:W8"/>
    <mergeCell ref="E8:G8"/>
    <mergeCell ref="H8:L8"/>
    <mergeCell ref="C8:C9"/>
    <mergeCell ref="A4:AE4"/>
    <mergeCell ref="D8:D9"/>
    <mergeCell ref="M8:T8"/>
    <mergeCell ref="X8:AE8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2008-09-10T12:10:45Z</cp:lastPrinted>
  <dcterms:created xsi:type="dcterms:W3CDTF">1997-01-24T11:07:25Z</dcterms:created>
  <dcterms:modified xsi:type="dcterms:W3CDTF">2008-09-10T12:10:56Z</dcterms:modified>
  <cp:category/>
  <cp:version/>
  <cp:contentType/>
  <cp:contentStatus/>
</cp:coreProperties>
</file>