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Tabuľka 1" sheetId="1" r:id="rId1"/>
    <sheet name="Tabuľka 2" sheetId="2" r:id="rId2"/>
    <sheet name="Tabuľka 3" sheetId="3" r:id="rId3"/>
    <sheet name="Tabuľka 4" sheetId="4" r:id="rId4"/>
    <sheet name="Graf1" sheetId="5" r:id="rId5"/>
    <sheet name="Graf 2" sheetId="6" r:id="rId6"/>
    <sheet name="Graf 3" sheetId="7" r:id="rId7"/>
    <sheet name="Graf 4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<sst xmlns="http://schemas.openxmlformats.org/spreadsheetml/2006/main" count="108" uniqueCount="49">
  <si>
    <t>Tabuľka č.4: Zoznam osôb, ktoré vydali odborné posudky</t>
  </si>
  <si>
    <t>Meno osoby, ktorá posudok vydala</t>
  </si>
  <si>
    <t>reklamácia uplatnená do 6 mesiacov</t>
  </si>
  <si>
    <t>bez náležitostí</t>
  </si>
  <si>
    <t>reklamácia uplatnená od 6 do 12 mesiacov</t>
  </si>
  <si>
    <t>reklamácia uplatnená od 12 do 24 mesiacov</t>
  </si>
  <si>
    <t>vydaných posudkov spolu</t>
  </si>
  <si>
    <t>z toho bez náležitostí</t>
  </si>
  <si>
    <t>vydaných v prospech spotrebiteľa</t>
  </si>
  <si>
    <t>Vipotest, Partizánske</t>
  </si>
  <si>
    <t>Veronika Hricova, p. Hric</t>
  </si>
  <si>
    <t>Ing. Eva Országová, SZ</t>
  </si>
  <si>
    <t>Norbert Jamriška,Nové Zámky</t>
  </si>
  <si>
    <t>Janata, ČR</t>
  </si>
  <si>
    <t>Dušan Vereš,Partizánske</t>
  </si>
  <si>
    <t>Ing. Yveta Valentová, SZ</t>
  </si>
  <si>
    <t>RIEKER, Komárno</t>
  </si>
  <si>
    <t>LUNA s.r.o.,Spišská Nová Ves</t>
  </si>
  <si>
    <t>Andrejčák</t>
  </si>
  <si>
    <t>Ing.Hana Rybičková, SZ</t>
  </si>
  <si>
    <t>Iveta Hrtánková</t>
  </si>
  <si>
    <t>ara Shoes Czech s.r.o.</t>
  </si>
  <si>
    <t>Servis V+J obuv</t>
  </si>
  <si>
    <t>BENT, Bytča</t>
  </si>
  <si>
    <t>DELTA distribution</t>
  </si>
  <si>
    <t>Gábor</t>
  </si>
  <si>
    <t>spolu</t>
  </si>
  <si>
    <t>Tabuľka č.1: Prehľad uplatnených reklamácií</t>
  </si>
  <si>
    <t>reklamácia uplatnená do 6 mesiacov  (spolu 11 959)</t>
  </si>
  <si>
    <t xml:space="preserve">ihneď </t>
  </si>
  <si>
    <t>do 3 prac.dní</t>
  </si>
  <si>
    <t>do 30dní</t>
  </si>
  <si>
    <t>po 30 dňoch</t>
  </si>
  <si>
    <t>v prospech  spotrebiteľa</t>
  </si>
  <si>
    <t>zamietnuté na základe posudku</t>
  </si>
  <si>
    <t>zamietnuté bez posudku</t>
  </si>
  <si>
    <t>reklamácia uplatnená od 6 do 12 mesiacov  (spolu 3 421)</t>
  </si>
  <si>
    <t>reklamácia uplatnená od 12 do 24 mesiacov  (spolu 2 827)</t>
  </si>
  <si>
    <t>Tabuľka č.2: Prehľad uplatnených reklamácií podľa typu predajne</t>
  </si>
  <si>
    <t>reklamácií spolu</t>
  </si>
  <si>
    <t>vybavených v prospech spotrebiteľa</t>
  </si>
  <si>
    <t>zamietnutých na základe posudku</t>
  </si>
  <si>
    <t>zamietnutých bez posudku</t>
  </si>
  <si>
    <t>značková obuv</t>
  </si>
  <si>
    <t>neznačková obuv</t>
  </si>
  <si>
    <t>športová obuv</t>
  </si>
  <si>
    <t>reťazce</t>
  </si>
  <si>
    <t>Tabuľka č.3: Prehľad reklamácií podľa typu predajne</t>
  </si>
  <si>
    <t>Počet prekontrolovaných reklamácií spolu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</si>
</sst>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Arial"/>
      <family val="2"/>
    </font>
    <font>
      <sz val="10.25"/>
      <name val="Arial"/>
      <family val="2"/>
    </font>
    <font>
      <sz val="10.75"/>
      <name val="Arial"/>
      <family val="2"/>
    </font>
    <font>
      <b/>
      <sz val="10.7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.25"/>
      <name val="Arial"/>
      <family val="2"/>
    </font>
    <font>
      <sz val="11.75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wrapText="1" shrinkToFi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Font="1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2" fillId="0" borderId="4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Graf č.1: Podiel spôsobu vybavenia reklamácie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6575"/>
          <c:w val="0.54025"/>
          <c:h val="0.75775"/>
        </c:manualLayout>
      </c:layout>
      <c:pieChart>
        <c:varyColors val="1"/>
        <c:ser>
          <c:idx val="0"/>
          <c:order val="0"/>
          <c:tx>
            <c:v>Podeil spôsobu vybavenia reklamácie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FF"/>
                </a:fgClr>
                <a:bgClr>
                  <a:srgbClr val="99CCFF"/>
                </a:bgClr>
              </a:patt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16 516
</a:t>
                    </a: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91%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1 316
</a:t>
                    </a: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375
</a:t>
                    </a: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('[2]Sumár všetky PJ'!$F$4,'[2]Sumár všetky PJ'!$G$4,'[2]Sumár všetky PJ'!$H$4)</c:f>
              <c:strCache>
                <c:ptCount val="3"/>
                <c:pt idx="0">
                  <c:v>v prospech  spotrebiteľa</c:v>
                </c:pt>
                <c:pt idx="1">
                  <c:v>zamietnuté na základe posudku</c:v>
                </c:pt>
                <c:pt idx="2">
                  <c:v>zamietnuté bez posudku</c:v>
                </c:pt>
              </c:strCache>
            </c:strRef>
          </c:cat>
          <c:val>
            <c:numRef>
              <c:f>('[2]Sumár všetky PJ'!$F$12,'[2]Sumár všetky PJ'!$G$12,'[2]Sumár všetky PJ'!$H$12)</c:f>
              <c:numCache>
                <c:ptCount val="3"/>
                <c:pt idx="0">
                  <c:v>16516</c:v>
                </c:pt>
                <c:pt idx="1">
                  <c:v>1316</c:v>
                </c:pt>
                <c:pt idx="2">
                  <c:v>375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19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Graf č.2: Lehota vybavenia reklamácií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2375"/>
          <c:w val="0.612"/>
          <c:h val="0.61025"/>
        </c:manualLayout>
      </c:layout>
      <c:pieChart>
        <c:varyColors val="1"/>
        <c:ser>
          <c:idx val="0"/>
          <c:order val="0"/>
          <c:tx>
            <c:v>Lehota vybavenia reklamácií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808080"/>
                  </a:gs>
                </a:gsLst>
                <a:lin ang="189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FF9900"/>
                  </a:gs>
                </a:gsLst>
                <a:lin ang="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33CCCC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4 619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692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12 351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545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'[2]Sumár všetky PJ'!$B$4:$E$4</c:f>
              <c:strCache>
                <c:ptCount val="4"/>
                <c:pt idx="0">
                  <c:v>ihneď </c:v>
                </c:pt>
                <c:pt idx="1">
                  <c:v>do 3 prac.dní</c:v>
                </c:pt>
                <c:pt idx="2">
                  <c:v>do 30dní</c:v>
                </c:pt>
                <c:pt idx="3">
                  <c:v>po 30 dňoch</c:v>
                </c:pt>
              </c:strCache>
            </c:strRef>
          </c:cat>
          <c:val>
            <c:numRef>
              <c:f>'[2]Sumár všetky PJ'!$B$12:$E$12</c:f>
              <c:numCache>
                <c:ptCount val="4"/>
                <c:pt idx="0">
                  <c:v>4619</c:v>
                </c:pt>
                <c:pt idx="1">
                  <c:v>692</c:v>
                </c:pt>
                <c:pt idx="2">
                  <c:v>12351</c:v>
                </c:pt>
                <c:pt idx="3">
                  <c:v>545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20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Graf č.3: Počet vydaných odborných posudkov spolu: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725"/>
          <c:w val="0.50925"/>
          <c:h val="0.78525"/>
        </c:manualLayout>
      </c:layout>
      <c:pieChart>
        <c:varyColors val="1"/>
        <c:ser>
          <c:idx val="0"/>
          <c:order val="0"/>
          <c:tx>
            <c:strRef>
              <c:f>'[1]Hárok1'!$A$101</c:f>
              <c:strCache>
                <c:ptCount val="1"/>
                <c:pt idx="0">
                  <c:v>Počet vydaných odborných posudkov spolu: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189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750000"/>
                  </a:gs>
                  <a:gs pos="100000">
                    <a:srgbClr val="FF0000"/>
                  </a:gs>
                </a:gsLst>
                <a:lin ang="189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'[1]Hárok1'!$B$101:$C$101</c:f>
              <c:strCache>
                <c:ptCount val="2"/>
                <c:pt idx="0">
                  <c:v>V prospech spotrebiteľa</c:v>
                </c:pt>
                <c:pt idx="1">
                  <c:v>V prospech podnikateľa</c:v>
                </c:pt>
              </c:strCache>
            </c:strRef>
          </c:cat>
          <c:val>
            <c:numRef>
              <c:f>'[1]Hárok1'!$B$102:$C$102</c:f>
              <c:numCache>
                <c:ptCount val="2"/>
                <c:pt idx="0">
                  <c:v>140</c:v>
                </c:pt>
                <c:pt idx="1">
                  <c:v>1316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2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Graf č.4: Počet reklamácií v kontrolovaných podľa
jednotlivých typov predajní (spolu 18 207)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"/>
          <c:y val="0.21875"/>
          <c:w val="0.491"/>
          <c:h val="0.71325"/>
        </c:manualLayout>
      </c:layout>
      <c:pieChart>
        <c:varyColors val="1"/>
        <c:ser>
          <c:idx val="0"/>
          <c:order val="0"/>
          <c:tx>
            <c:strRef>
              <c:f>'[2]Sumár všetky PJ'!$C$19:$F$19</c:f>
              <c:strCache>
                <c:ptCount val="1"/>
                <c:pt idx="0">
                  <c:v>reklamácií spolu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B36666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12 655
</a:t>
                    </a: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69%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3 792
</a:t>
                    </a: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1 116
</a:t>
                    </a: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644
</a:t>
                    </a: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'[2]Sumár všetky PJ'!$B$20:$B$23</c:f>
              <c:strCache>
                <c:ptCount val="4"/>
                <c:pt idx="0">
                  <c:v>značková obuv</c:v>
                </c:pt>
                <c:pt idx="1">
                  <c:v>neznačková obuv</c:v>
                </c:pt>
                <c:pt idx="2">
                  <c:v>športová obuv</c:v>
                </c:pt>
                <c:pt idx="3">
                  <c:v>reťazce</c:v>
                </c:pt>
              </c:strCache>
            </c:strRef>
          </c:cat>
          <c:val>
            <c:numRef>
              <c:f>'[2]Sumár všetky PJ'!$C$20:$C$23</c:f>
              <c:numCache>
                <c:ptCount val="4"/>
                <c:pt idx="0">
                  <c:v>12655</c:v>
                </c:pt>
                <c:pt idx="1">
                  <c:v>3792</c:v>
                </c:pt>
                <c:pt idx="2">
                  <c:v>1116</c:v>
                </c:pt>
                <c:pt idx="3">
                  <c:v>644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2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266700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8011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266700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8011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8392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257175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&#225;r%20obuv\Odborn&#233;%20posud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m&#225;r%20obuv\SUM&#193;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01">
          <cell r="A101" t="str">
            <v>Počet vydaných odborných posudkov spolu:</v>
          </cell>
          <cell r="B101" t="str">
            <v>V prospech spotrebiteľa</v>
          </cell>
          <cell r="C101" t="str">
            <v>V prospech podnikateľa</v>
          </cell>
        </row>
        <row r="102">
          <cell r="B102">
            <v>140</v>
          </cell>
          <cell r="C102">
            <v>1316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ár všetky PJ"/>
      <sheetName val="značkové"/>
      <sheetName val="neznačkové"/>
      <sheetName val="športové"/>
      <sheetName val="reťazce"/>
    </sheetNames>
    <sheetDataSet>
      <sheetData sheetId="0">
        <row r="4">
          <cell r="B4" t="str">
            <v>ihneď </v>
          </cell>
          <cell r="C4" t="str">
            <v>do 3 prac.dní</v>
          </cell>
          <cell r="D4" t="str">
            <v>do 30dní</v>
          </cell>
          <cell r="E4" t="str">
            <v>po 30 dňoch</v>
          </cell>
          <cell r="F4" t="str">
            <v>v prospech  spotrebiteľa</v>
          </cell>
          <cell r="G4" t="str">
            <v>zamietnuté na základe posudku</v>
          </cell>
          <cell r="H4" t="str">
            <v>zamietnuté bez posudku</v>
          </cell>
        </row>
        <row r="12">
          <cell r="B12">
            <v>4619</v>
          </cell>
          <cell r="C12">
            <v>692</v>
          </cell>
          <cell r="D12">
            <v>12351</v>
          </cell>
          <cell r="E12">
            <v>545</v>
          </cell>
          <cell r="F12">
            <v>16516</v>
          </cell>
          <cell r="G12">
            <v>1316</v>
          </cell>
          <cell r="H12">
            <v>375</v>
          </cell>
        </row>
        <row r="19">
          <cell r="C19" t="str">
            <v>reklamácií spolu</v>
          </cell>
        </row>
        <row r="20">
          <cell r="B20" t="str">
            <v>značková obuv</v>
          </cell>
          <cell r="C20">
            <v>12655</v>
          </cell>
        </row>
        <row r="21">
          <cell r="B21" t="str">
            <v>neznačková obuv</v>
          </cell>
          <cell r="C21">
            <v>3792</v>
          </cell>
        </row>
        <row r="22">
          <cell r="B22" t="str">
            <v>športová obuv</v>
          </cell>
          <cell r="C22">
            <v>1116</v>
          </cell>
        </row>
        <row r="23">
          <cell r="B23" t="str">
            <v>reťazce</v>
          </cell>
          <cell r="C23">
            <v>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1.421875" style="0" customWidth="1"/>
    <col min="5" max="5" width="14.421875" style="0" customWidth="1"/>
    <col min="6" max="6" width="13.57421875" style="0" customWidth="1"/>
    <col min="7" max="7" width="17.421875" style="0" customWidth="1"/>
  </cols>
  <sheetData>
    <row r="1" ht="13.5" thickBot="1">
      <c r="A1" s="1" t="s">
        <v>27</v>
      </c>
    </row>
    <row r="2" spans="1:7" ht="13.5" thickBot="1">
      <c r="A2" s="38" t="s">
        <v>28</v>
      </c>
      <c r="B2" s="39"/>
      <c r="C2" s="39"/>
      <c r="D2" s="39"/>
      <c r="E2" s="39"/>
      <c r="F2" s="39"/>
      <c r="G2" s="40"/>
    </row>
    <row r="3" spans="1:7" ht="51.75" thickBot="1">
      <c r="A3" s="41" t="s">
        <v>29</v>
      </c>
      <c r="B3" s="42" t="s">
        <v>30</v>
      </c>
      <c r="C3" s="42" t="s">
        <v>31</v>
      </c>
      <c r="D3" s="43" t="s">
        <v>32</v>
      </c>
      <c r="E3" s="41" t="s">
        <v>33</v>
      </c>
      <c r="F3" s="44" t="s">
        <v>34</v>
      </c>
      <c r="G3" s="45" t="s">
        <v>35</v>
      </c>
    </row>
    <row r="4" spans="1:7" ht="13.5" thickBot="1">
      <c r="A4" s="46">
        <v>3575</v>
      </c>
      <c r="B4" s="47">
        <v>435</v>
      </c>
      <c r="C4" s="47">
        <v>7656</v>
      </c>
      <c r="D4" s="48">
        <v>293</v>
      </c>
      <c r="E4" s="46">
        <v>11333</v>
      </c>
      <c r="F4" s="47">
        <v>616</v>
      </c>
      <c r="G4" s="49">
        <v>10</v>
      </c>
    </row>
    <row r="5" spans="1:7" ht="13.5" thickBot="1">
      <c r="A5" s="50" t="s">
        <v>36</v>
      </c>
      <c r="B5" s="51"/>
      <c r="C5" s="51"/>
      <c r="D5" s="51"/>
      <c r="E5" s="51"/>
      <c r="F5" s="51"/>
      <c r="G5" s="52"/>
    </row>
    <row r="6" spans="1:7" ht="51.75" thickBot="1">
      <c r="A6" s="41" t="s">
        <v>29</v>
      </c>
      <c r="B6" s="42" t="s">
        <v>30</v>
      </c>
      <c r="C6" s="42" t="s">
        <v>31</v>
      </c>
      <c r="D6" s="43" t="s">
        <v>32</v>
      </c>
      <c r="E6" s="41" t="s">
        <v>33</v>
      </c>
      <c r="F6" s="44" t="s">
        <v>34</v>
      </c>
      <c r="G6" s="45" t="s">
        <v>35</v>
      </c>
    </row>
    <row r="7" spans="1:7" ht="13.5" thickBot="1">
      <c r="A7" s="53">
        <v>611</v>
      </c>
      <c r="B7" s="54">
        <v>118</v>
      </c>
      <c r="C7" s="54">
        <v>2559</v>
      </c>
      <c r="D7" s="55">
        <v>133</v>
      </c>
      <c r="E7" s="53">
        <v>2993</v>
      </c>
      <c r="F7" s="54">
        <v>418</v>
      </c>
      <c r="G7" s="56">
        <v>10</v>
      </c>
    </row>
    <row r="8" spans="1:7" ht="13.5" thickBot="1">
      <c r="A8" s="57" t="s">
        <v>37</v>
      </c>
      <c r="B8" s="58"/>
      <c r="C8" s="58"/>
      <c r="D8" s="58"/>
      <c r="E8" s="58"/>
      <c r="F8" s="58"/>
      <c r="G8" s="59"/>
    </row>
    <row r="9" spans="1:7" ht="51.75" thickBot="1">
      <c r="A9" s="41" t="s">
        <v>29</v>
      </c>
      <c r="B9" s="42" t="s">
        <v>30</v>
      </c>
      <c r="C9" s="42" t="s">
        <v>31</v>
      </c>
      <c r="D9" s="43" t="s">
        <v>32</v>
      </c>
      <c r="E9" s="41" t="s">
        <v>33</v>
      </c>
      <c r="F9" s="44" t="s">
        <v>34</v>
      </c>
      <c r="G9" s="45" t="s">
        <v>35</v>
      </c>
    </row>
    <row r="10" spans="1:7" ht="13.5" thickBot="1">
      <c r="A10" s="60">
        <v>433</v>
      </c>
      <c r="B10" s="61">
        <v>139</v>
      </c>
      <c r="C10" s="61">
        <v>2136</v>
      </c>
      <c r="D10" s="62">
        <v>119</v>
      </c>
      <c r="E10" s="60">
        <v>2190</v>
      </c>
      <c r="F10" s="61">
        <v>282</v>
      </c>
      <c r="G10" s="63">
        <v>355</v>
      </c>
    </row>
    <row r="11" spans="1:7" ht="13.5" thickBot="1">
      <c r="A11" s="64">
        <f aca="true" t="shared" si="0" ref="A11:G11">A4+A7+A10</f>
        <v>4619</v>
      </c>
      <c r="B11" s="65">
        <f t="shared" si="0"/>
        <v>692</v>
      </c>
      <c r="C11" s="65">
        <f t="shared" si="0"/>
        <v>12351</v>
      </c>
      <c r="D11" s="66">
        <f t="shared" si="0"/>
        <v>545</v>
      </c>
      <c r="E11" s="64">
        <f t="shared" si="0"/>
        <v>16516</v>
      </c>
      <c r="F11" s="65">
        <f t="shared" si="0"/>
        <v>1316</v>
      </c>
      <c r="G11" s="67">
        <f t="shared" si="0"/>
        <v>375</v>
      </c>
    </row>
    <row r="12" spans="1:7" ht="13.5" thickBot="1">
      <c r="A12" s="68">
        <f>A11/18207</f>
        <v>0.2536936343164717</v>
      </c>
      <c r="B12" s="69">
        <f aca="true" t="shared" si="1" ref="B12:G12">B11/18207</f>
        <v>0.038007359806667765</v>
      </c>
      <c r="C12" s="69">
        <f t="shared" si="1"/>
        <v>0.6783654638325919</v>
      </c>
      <c r="D12" s="69">
        <f t="shared" si="1"/>
        <v>0.029933542044268686</v>
      </c>
      <c r="E12" s="69">
        <f t="shared" si="1"/>
        <v>0.9071236337672324</v>
      </c>
      <c r="F12" s="69">
        <f t="shared" si="1"/>
        <v>0.0722798923490965</v>
      </c>
      <c r="G12" s="70">
        <f t="shared" si="1"/>
        <v>0.020596473883671116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E7"/>
    </sheetView>
  </sheetViews>
  <sheetFormatPr defaultColWidth="9.140625" defaultRowHeight="12.75"/>
  <cols>
    <col min="1" max="1" width="16.00390625" style="0" customWidth="1"/>
    <col min="2" max="2" width="18.00390625" style="0" customWidth="1"/>
    <col min="3" max="3" width="12.57421875" style="0" customWidth="1"/>
    <col min="4" max="4" width="13.140625" style="0" customWidth="1"/>
    <col min="5" max="5" width="12.00390625" style="0" customWidth="1"/>
  </cols>
  <sheetData>
    <row r="1" spans="1:4" ht="13.5" thickBot="1">
      <c r="A1" s="72" t="s">
        <v>38</v>
      </c>
      <c r="B1" s="71"/>
      <c r="C1" s="71"/>
      <c r="D1" s="71"/>
    </row>
    <row r="2" spans="1:5" ht="39" thickBot="1">
      <c r="A2" s="73"/>
      <c r="B2" s="142" t="s">
        <v>39</v>
      </c>
      <c r="C2" s="74" t="s">
        <v>40</v>
      </c>
      <c r="D2" s="75" t="s">
        <v>41</v>
      </c>
      <c r="E2" s="76" t="s">
        <v>42</v>
      </c>
    </row>
    <row r="3" spans="1:5" ht="12.75">
      <c r="A3" s="77" t="s">
        <v>43</v>
      </c>
      <c r="B3" s="78">
        <v>12655</v>
      </c>
      <c r="C3" s="79">
        <v>11779</v>
      </c>
      <c r="D3" s="80">
        <v>560</v>
      </c>
      <c r="E3" s="81">
        <v>316</v>
      </c>
    </row>
    <row r="4" spans="1:5" ht="12.75">
      <c r="A4" s="82" t="s">
        <v>44</v>
      </c>
      <c r="B4" s="83">
        <v>3792</v>
      </c>
      <c r="C4" s="84">
        <v>3235</v>
      </c>
      <c r="D4" s="85">
        <v>508</v>
      </c>
      <c r="E4" s="86">
        <v>49</v>
      </c>
    </row>
    <row r="5" spans="1:5" ht="12.75">
      <c r="A5" s="82" t="s">
        <v>45</v>
      </c>
      <c r="B5" s="83">
        <v>1116</v>
      </c>
      <c r="C5" s="84">
        <v>862</v>
      </c>
      <c r="D5" s="85">
        <v>246</v>
      </c>
      <c r="E5" s="86">
        <f>E16+E23+E30</f>
        <v>0</v>
      </c>
    </row>
    <row r="6" spans="1:5" ht="13.5" thickBot="1">
      <c r="A6" s="87" t="s">
        <v>46</v>
      </c>
      <c r="B6" s="88">
        <v>644</v>
      </c>
      <c r="C6" s="89">
        <v>640</v>
      </c>
      <c r="D6" s="90">
        <v>2</v>
      </c>
      <c r="E6" s="91">
        <f>E17+E24+E31</f>
        <v>0</v>
      </c>
    </row>
    <row r="7" spans="1:5" ht="13.5" thickBot="1">
      <c r="A7" s="92" t="s">
        <v>26</v>
      </c>
      <c r="B7" s="93">
        <f>SUM(B3:B6)</f>
        <v>18207</v>
      </c>
      <c r="C7" s="94">
        <f>SUM(C3:C6)</f>
        <v>16516</v>
      </c>
      <c r="D7" s="95">
        <f>SUM(D3:D6)</f>
        <v>1316</v>
      </c>
      <c r="E7" s="96">
        <f>SUM(E3:E6)</f>
        <v>365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4">
      <selection activeCell="G27" sqref="G27"/>
    </sheetView>
  </sheetViews>
  <sheetFormatPr defaultColWidth="9.140625" defaultRowHeight="12.75"/>
  <cols>
    <col min="1" max="1" width="16.57421875" style="0" customWidth="1"/>
    <col min="6" max="6" width="11.00390625" style="0" customWidth="1"/>
    <col min="7" max="7" width="12.140625" style="0" customWidth="1"/>
    <col min="8" max="8" width="12.7109375" style="0" customWidth="1"/>
  </cols>
  <sheetData>
    <row r="1" ht="13.5" thickBot="1">
      <c r="A1" s="1" t="s">
        <v>47</v>
      </c>
    </row>
    <row r="2" spans="1:8" ht="12.75">
      <c r="A2" s="135"/>
      <c r="B2" s="137" t="s">
        <v>28</v>
      </c>
      <c r="C2" s="138"/>
      <c r="D2" s="138"/>
      <c r="E2" s="138"/>
      <c r="F2" s="138"/>
      <c r="G2" s="138"/>
      <c r="H2" s="139"/>
    </row>
    <row r="3" spans="1:8" ht="51.75" thickBot="1">
      <c r="A3" s="136"/>
      <c r="B3" s="97" t="s">
        <v>29</v>
      </c>
      <c r="C3" s="98" t="s">
        <v>30</v>
      </c>
      <c r="D3" s="98" t="s">
        <v>31</v>
      </c>
      <c r="E3" s="98" t="s">
        <v>32</v>
      </c>
      <c r="F3" s="98" t="s">
        <v>33</v>
      </c>
      <c r="G3" s="99" t="s">
        <v>34</v>
      </c>
      <c r="H3" s="100" t="s">
        <v>35</v>
      </c>
    </row>
    <row r="4" spans="1:8" ht="12.75">
      <c r="A4" s="77" t="s">
        <v>43</v>
      </c>
      <c r="B4" s="101">
        <v>3247</v>
      </c>
      <c r="C4" s="102">
        <v>381</v>
      </c>
      <c r="D4" s="102">
        <v>4752</v>
      </c>
      <c r="E4" s="102">
        <v>95</v>
      </c>
      <c r="F4" s="102">
        <v>8202</v>
      </c>
      <c r="G4" s="102">
        <v>270</v>
      </c>
      <c r="H4" s="103">
        <v>3</v>
      </c>
    </row>
    <row r="5" spans="1:8" ht="12.75">
      <c r="A5" s="82" t="s">
        <v>44</v>
      </c>
      <c r="B5" s="104">
        <v>20</v>
      </c>
      <c r="C5" s="105">
        <v>13</v>
      </c>
      <c r="D5" s="105">
        <v>2232</v>
      </c>
      <c r="E5" s="105">
        <v>98</v>
      </c>
      <c r="F5" s="105">
        <v>2110</v>
      </c>
      <c r="G5" s="105">
        <v>247</v>
      </c>
      <c r="H5" s="106">
        <v>6</v>
      </c>
    </row>
    <row r="6" spans="1:8" ht="12.75">
      <c r="A6" s="82" t="s">
        <v>45</v>
      </c>
      <c r="B6" s="104">
        <v>51</v>
      </c>
      <c r="C6" s="105">
        <v>25</v>
      </c>
      <c r="D6" s="105">
        <v>481</v>
      </c>
      <c r="E6" s="105">
        <v>47</v>
      </c>
      <c r="F6" s="105">
        <v>507</v>
      </c>
      <c r="G6" s="105">
        <v>97</v>
      </c>
      <c r="H6" s="106">
        <v>0</v>
      </c>
    </row>
    <row r="7" spans="1:8" ht="13.5" thickBot="1">
      <c r="A7" s="87" t="s">
        <v>46</v>
      </c>
      <c r="B7" s="107">
        <v>257</v>
      </c>
      <c r="C7" s="108">
        <v>16</v>
      </c>
      <c r="D7" s="108">
        <v>191</v>
      </c>
      <c r="E7" s="108">
        <v>53</v>
      </c>
      <c r="F7" s="108">
        <v>514</v>
      </c>
      <c r="G7" s="108">
        <v>2</v>
      </c>
      <c r="H7" s="109">
        <v>1</v>
      </c>
    </row>
    <row r="8" spans="1:8" ht="13.5" thickBot="1">
      <c r="A8" s="36" t="s">
        <v>26</v>
      </c>
      <c r="B8" s="110">
        <f aca="true" t="shared" si="0" ref="B8:H8">SUM(B4:B7)</f>
        <v>3575</v>
      </c>
      <c r="C8" s="54">
        <f t="shared" si="0"/>
        <v>435</v>
      </c>
      <c r="D8" s="54">
        <f t="shared" si="0"/>
        <v>7656</v>
      </c>
      <c r="E8" s="54">
        <f t="shared" si="0"/>
        <v>293</v>
      </c>
      <c r="F8" s="54">
        <f t="shared" si="0"/>
        <v>11333</v>
      </c>
      <c r="G8" s="54">
        <f t="shared" si="0"/>
        <v>616</v>
      </c>
      <c r="H8" s="56">
        <f t="shared" si="0"/>
        <v>10</v>
      </c>
    </row>
    <row r="9" spans="1:8" ht="12.75">
      <c r="A9" s="127"/>
      <c r="B9" s="141" t="s">
        <v>36</v>
      </c>
      <c r="C9" s="130"/>
      <c r="D9" s="130"/>
      <c r="E9" s="130"/>
      <c r="F9" s="130"/>
      <c r="G9" s="130"/>
      <c r="H9" s="131"/>
    </row>
    <row r="10" spans="1:8" ht="51.75" thickBot="1">
      <c r="A10" s="140"/>
      <c r="B10" s="97" t="s">
        <v>29</v>
      </c>
      <c r="C10" s="98" t="s">
        <v>30</v>
      </c>
      <c r="D10" s="98" t="s">
        <v>31</v>
      </c>
      <c r="E10" s="98" t="s">
        <v>32</v>
      </c>
      <c r="F10" s="98" t="s">
        <v>33</v>
      </c>
      <c r="G10" s="99" t="s">
        <v>34</v>
      </c>
      <c r="H10" s="100" t="s">
        <v>35</v>
      </c>
    </row>
    <row r="11" spans="1:8" ht="12.75">
      <c r="A11" s="82" t="s">
        <v>43</v>
      </c>
      <c r="B11" s="101">
        <v>540</v>
      </c>
      <c r="C11" s="102">
        <v>89</v>
      </c>
      <c r="D11" s="102">
        <v>1491</v>
      </c>
      <c r="E11" s="102">
        <v>37</v>
      </c>
      <c r="F11" s="102">
        <v>1981</v>
      </c>
      <c r="G11" s="102">
        <v>174</v>
      </c>
      <c r="H11" s="103">
        <v>2</v>
      </c>
    </row>
    <row r="12" spans="1:8" ht="12.75">
      <c r="A12" s="82" t="s">
        <v>44</v>
      </c>
      <c r="B12" s="104">
        <v>5</v>
      </c>
      <c r="C12" s="105">
        <v>5</v>
      </c>
      <c r="D12" s="105">
        <v>743</v>
      </c>
      <c r="E12" s="105">
        <v>50</v>
      </c>
      <c r="F12" s="105">
        <v>662</v>
      </c>
      <c r="G12" s="105">
        <v>134</v>
      </c>
      <c r="H12" s="106">
        <v>7</v>
      </c>
    </row>
    <row r="13" spans="1:8" ht="12.75">
      <c r="A13" s="82" t="s">
        <v>45</v>
      </c>
      <c r="B13" s="104">
        <v>20</v>
      </c>
      <c r="C13" s="105">
        <v>19</v>
      </c>
      <c r="D13" s="105">
        <v>303</v>
      </c>
      <c r="E13" s="105">
        <v>41</v>
      </c>
      <c r="F13" s="105">
        <v>272</v>
      </c>
      <c r="G13" s="105">
        <v>110</v>
      </c>
      <c r="H13" s="106">
        <v>1</v>
      </c>
    </row>
    <row r="14" spans="1:8" ht="13.5" thickBot="1">
      <c r="A14" s="87" t="s">
        <v>46</v>
      </c>
      <c r="B14" s="107">
        <v>46</v>
      </c>
      <c r="C14" s="108">
        <v>5</v>
      </c>
      <c r="D14" s="108">
        <v>22</v>
      </c>
      <c r="E14" s="108">
        <v>5</v>
      </c>
      <c r="F14" s="108">
        <v>78</v>
      </c>
      <c r="G14" s="108">
        <v>0</v>
      </c>
      <c r="H14" s="109">
        <v>0</v>
      </c>
    </row>
    <row r="15" spans="1:8" ht="13.5" thickBot="1">
      <c r="A15" s="36" t="s">
        <v>26</v>
      </c>
      <c r="B15" s="110">
        <f aca="true" t="shared" si="1" ref="B15:H15">SUM(B11:B14)</f>
        <v>611</v>
      </c>
      <c r="C15" s="54">
        <f t="shared" si="1"/>
        <v>118</v>
      </c>
      <c r="D15" s="54">
        <f t="shared" si="1"/>
        <v>2559</v>
      </c>
      <c r="E15" s="54">
        <f t="shared" si="1"/>
        <v>133</v>
      </c>
      <c r="F15" s="54">
        <f t="shared" si="1"/>
        <v>2993</v>
      </c>
      <c r="G15" s="54">
        <f t="shared" si="1"/>
        <v>418</v>
      </c>
      <c r="H15" s="56">
        <f t="shared" si="1"/>
        <v>10</v>
      </c>
    </row>
    <row r="16" spans="1:8" ht="12.75">
      <c r="A16" s="127"/>
      <c r="B16" s="129" t="s">
        <v>37</v>
      </c>
      <c r="C16" s="130"/>
      <c r="D16" s="130"/>
      <c r="E16" s="130"/>
      <c r="F16" s="130"/>
      <c r="G16" s="130"/>
      <c r="H16" s="131"/>
    </row>
    <row r="17" spans="1:8" ht="51.75" thickBot="1">
      <c r="A17" s="128"/>
      <c r="B17" s="111" t="s">
        <v>29</v>
      </c>
      <c r="C17" s="98" t="s">
        <v>30</v>
      </c>
      <c r="D17" s="98" t="s">
        <v>31</v>
      </c>
      <c r="E17" s="98" t="s">
        <v>32</v>
      </c>
      <c r="F17" s="98" t="s">
        <v>33</v>
      </c>
      <c r="G17" s="99" t="s">
        <v>34</v>
      </c>
      <c r="H17" s="100" t="s">
        <v>35</v>
      </c>
    </row>
    <row r="18" spans="1:8" ht="12.75">
      <c r="A18" s="77" t="s">
        <v>43</v>
      </c>
      <c r="B18" s="112">
        <v>396</v>
      </c>
      <c r="C18" s="113">
        <v>124</v>
      </c>
      <c r="D18" s="113">
        <v>1459</v>
      </c>
      <c r="E18" s="113">
        <v>44</v>
      </c>
      <c r="F18" s="113">
        <v>1596</v>
      </c>
      <c r="G18" s="113">
        <v>116</v>
      </c>
      <c r="H18" s="114">
        <v>311</v>
      </c>
    </row>
    <row r="19" spans="1:8" ht="12.75">
      <c r="A19" s="82" t="s">
        <v>44</v>
      </c>
      <c r="B19" s="115">
        <v>9</v>
      </c>
      <c r="C19" s="116">
        <v>8</v>
      </c>
      <c r="D19" s="116">
        <v>571</v>
      </c>
      <c r="E19" s="116">
        <v>38</v>
      </c>
      <c r="F19" s="116">
        <v>463</v>
      </c>
      <c r="G19" s="116">
        <v>127</v>
      </c>
      <c r="H19" s="117">
        <v>36</v>
      </c>
    </row>
    <row r="20" spans="1:8" ht="12.75">
      <c r="A20" s="82" t="s">
        <v>45</v>
      </c>
      <c r="B20" s="115">
        <v>6</v>
      </c>
      <c r="C20" s="116">
        <v>6</v>
      </c>
      <c r="D20" s="116">
        <v>88</v>
      </c>
      <c r="E20" s="116">
        <v>29</v>
      </c>
      <c r="F20" s="116">
        <v>83</v>
      </c>
      <c r="G20" s="116">
        <v>39</v>
      </c>
      <c r="H20" s="117">
        <v>7</v>
      </c>
    </row>
    <row r="21" spans="1:8" ht="13.5" thickBot="1">
      <c r="A21" s="87" t="s">
        <v>46</v>
      </c>
      <c r="B21" s="118">
        <v>22</v>
      </c>
      <c r="C21" s="119">
        <v>1</v>
      </c>
      <c r="D21" s="119">
        <v>18</v>
      </c>
      <c r="E21" s="119">
        <v>8</v>
      </c>
      <c r="F21" s="119">
        <v>48</v>
      </c>
      <c r="G21" s="119">
        <v>0</v>
      </c>
      <c r="H21" s="120">
        <v>1</v>
      </c>
    </row>
    <row r="22" spans="1:8" ht="13.5" thickBot="1">
      <c r="A22" s="36" t="s">
        <v>26</v>
      </c>
      <c r="B22" s="121">
        <f aca="true" t="shared" si="2" ref="B22:H22">SUM(B18:B21)</f>
        <v>433</v>
      </c>
      <c r="C22" s="122">
        <f t="shared" si="2"/>
        <v>139</v>
      </c>
      <c r="D22" s="122">
        <f t="shared" si="2"/>
        <v>2136</v>
      </c>
      <c r="E22" s="122">
        <f t="shared" si="2"/>
        <v>119</v>
      </c>
      <c r="F22" s="122">
        <f t="shared" si="2"/>
        <v>2190</v>
      </c>
      <c r="G22" s="122">
        <f t="shared" si="2"/>
        <v>282</v>
      </c>
      <c r="H22" s="123">
        <f t="shared" si="2"/>
        <v>355</v>
      </c>
    </row>
    <row r="23" spans="1:8" ht="39" thickBot="1">
      <c r="A23" s="35"/>
      <c r="B23" s="143" t="s">
        <v>48</v>
      </c>
      <c r="C23" s="144"/>
      <c r="D23" s="144"/>
      <c r="E23" s="145"/>
      <c r="F23" s="74" t="s">
        <v>40</v>
      </c>
      <c r="G23" s="75" t="s">
        <v>41</v>
      </c>
      <c r="H23" s="76" t="s">
        <v>42</v>
      </c>
    </row>
    <row r="24" spans="2:8" ht="13.5" thickBot="1">
      <c r="B24" s="132">
        <v>18207</v>
      </c>
      <c r="C24" s="133"/>
      <c r="D24" s="133"/>
      <c r="E24" s="134"/>
      <c r="F24" s="124">
        <v>16516</v>
      </c>
      <c r="G24" s="125">
        <v>1316</v>
      </c>
      <c r="H24" s="126">
        <v>375</v>
      </c>
    </row>
  </sheetData>
  <mergeCells count="8">
    <mergeCell ref="A16:A17"/>
    <mergeCell ref="B16:H16"/>
    <mergeCell ref="B23:E23"/>
    <mergeCell ref="B24:E24"/>
    <mergeCell ref="A2:A3"/>
    <mergeCell ref="B2:H2"/>
    <mergeCell ref="A9:A10"/>
    <mergeCell ref="B9:H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29" sqref="E29"/>
    </sheetView>
  </sheetViews>
  <sheetFormatPr defaultColWidth="9.140625" defaultRowHeight="12.75"/>
  <cols>
    <col min="1" max="1" width="23.8515625" style="0" customWidth="1"/>
    <col min="2" max="2" width="12.00390625" style="0" customWidth="1"/>
    <col min="3" max="3" width="12.421875" style="0" customWidth="1"/>
    <col min="4" max="4" width="12.8515625" style="0" customWidth="1"/>
    <col min="5" max="5" width="14.7109375" style="0" customWidth="1"/>
    <col min="6" max="6" width="13.57421875" style="0" customWidth="1"/>
    <col min="7" max="7" width="12.421875" style="0" customWidth="1"/>
    <col min="8" max="8" width="11.00390625" style="0" customWidth="1"/>
    <col min="9" max="10" width="12.57421875" style="0" customWidth="1"/>
  </cols>
  <sheetData>
    <row r="1" ht="13.5" thickBot="1">
      <c r="A1" s="1" t="s">
        <v>0</v>
      </c>
    </row>
    <row r="2" spans="1:10" ht="44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4" t="s">
        <v>3</v>
      </c>
      <c r="F2" s="4" t="s">
        <v>5</v>
      </c>
      <c r="G2" s="5" t="s">
        <v>3</v>
      </c>
      <c r="H2" s="6" t="s">
        <v>6</v>
      </c>
      <c r="I2" s="7" t="s">
        <v>7</v>
      </c>
      <c r="J2" s="8" t="s">
        <v>8</v>
      </c>
    </row>
    <row r="3" spans="1:10" ht="15" customHeight="1">
      <c r="A3" s="9" t="s">
        <v>9</v>
      </c>
      <c r="B3" s="10">
        <v>264</v>
      </c>
      <c r="C3" s="11">
        <v>91</v>
      </c>
      <c r="D3" s="11">
        <v>203</v>
      </c>
      <c r="E3" s="11">
        <v>84</v>
      </c>
      <c r="F3" s="11">
        <v>130</v>
      </c>
      <c r="G3" s="12">
        <v>57</v>
      </c>
      <c r="H3" s="13">
        <f aca="true" t="shared" si="0" ref="H3:I19">B3+D3+F3</f>
        <v>597</v>
      </c>
      <c r="I3" s="14">
        <f t="shared" si="0"/>
        <v>232</v>
      </c>
      <c r="J3" s="15">
        <v>115</v>
      </c>
    </row>
    <row r="4" spans="1:10" ht="15" customHeight="1">
      <c r="A4" s="16" t="s">
        <v>10</v>
      </c>
      <c r="B4" s="17">
        <v>196</v>
      </c>
      <c r="C4" s="18">
        <v>10</v>
      </c>
      <c r="D4" s="18">
        <v>71</v>
      </c>
      <c r="E4" s="18">
        <v>8</v>
      </c>
      <c r="F4" s="18">
        <v>89</v>
      </c>
      <c r="G4" s="19">
        <v>7</v>
      </c>
      <c r="H4" s="20">
        <f t="shared" si="0"/>
        <v>356</v>
      </c>
      <c r="I4" s="21">
        <f t="shared" si="0"/>
        <v>25</v>
      </c>
      <c r="J4" s="22">
        <v>7</v>
      </c>
    </row>
    <row r="5" spans="1:10" ht="15" customHeight="1">
      <c r="A5" s="23" t="s">
        <v>11</v>
      </c>
      <c r="B5" s="17">
        <v>54</v>
      </c>
      <c r="C5" s="18">
        <v>3</v>
      </c>
      <c r="D5" s="18">
        <v>57</v>
      </c>
      <c r="E5" s="18">
        <v>1</v>
      </c>
      <c r="F5" s="18">
        <v>22</v>
      </c>
      <c r="G5" s="19">
        <v>2</v>
      </c>
      <c r="H5" s="20">
        <f t="shared" si="0"/>
        <v>133</v>
      </c>
      <c r="I5" s="21">
        <f t="shared" si="0"/>
        <v>6</v>
      </c>
      <c r="J5" s="22">
        <v>18</v>
      </c>
    </row>
    <row r="6" spans="1:10" ht="15" customHeight="1">
      <c r="A6" s="23" t="s">
        <v>12</v>
      </c>
      <c r="B6" s="17">
        <v>62</v>
      </c>
      <c r="C6" s="18"/>
      <c r="D6" s="18">
        <v>36</v>
      </c>
      <c r="E6" s="18"/>
      <c r="F6" s="18">
        <v>34</v>
      </c>
      <c r="G6" s="19"/>
      <c r="H6" s="20">
        <f t="shared" si="0"/>
        <v>132</v>
      </c>
      <c r="I6" s="21">
        <f t="shared" si="0"/>
        <v>0</v>
      </c>
      <c r="J6" s="22"/>
    </row>
    <row r="7" spans="1:10" ht="15" customHeight="1">
      <c r="A7" s="23" t="s">
        <v>13</v>
      </c>
      <c r="B7" s="17">
        <v>28</v>
      </c>
      <c r="C7" s="18">
        <v>4</v>
      </c>
      <c r="D7" s="18">
        <v>41</v>
      </c>
      <c r="E7" s="18">
        <v>1</v>
      </c>
      <c r="F7" s="18">
        <v>3</v>
      </c>
      <c r="G7" s="19">
        <v>1</v>
      </c>
      <c r="H7" s="20">
        <f t="shared" si="0"/>
        <v>72</v>
      </c>
      <c r="I7" s="21">
        <f t="shared" si="0"/>
        <v>6</v>
      </c>
      <c r="J7" s="22"/>
    </row>
    <row r="8" spans="1:10" ht="15" customHeight="1">
      <c r="A8" s="23" t="s">
        <v>14</v>
      </c>
      <c r="B8" s="17">
        <v>32</v>
      </c>
      <c r="C8" s="18">
        <v>32</v>
      </c>
      <c r="D8" s="18">
        <v>17</v>
      </c>
      <c r="E8" s="18">
        <v>16</v>
      </c>
      <c r="F8" s="18">
        <v>7</v>
      </c>
      <c r="G8" s="19">
        <v>7</v>
      </c>
      <c r="H8" s="20">
        <f t="shared" si="0"/>
        <v>56</v>
      </c>
      <c r="I8" s="21">
        <f t="shared" si="0"/>
        <v>55</v>
      </c>
      <c r="J8" s="22"/>
    </row>
    <row r="9" spans="1:10" ht="15" customHeight="1">
      <c r="A9" s="23" t="s">
        <v>15</v>
      </c>
      <c r="B9" s="17">
        <v>18</v>
      </c>
      <c r="C9" s="18"/>
      <c r="D9" s="18">
        <v>26</v>
      </c>
      <c r="E9" s="18"/>
      <c r="F9" s="18">
        <v>1</v>
      </c>
      <c r="G9" s="19"/>
      <c r="H9" s="20">
        <f t="shared" si="0"/>
        <v>45</v>
      </c>
      <c r="I9" s="21">
        <f t="shared" si="0"/>
        <v>0</v>
      </c>
      <c r="J9" s="22"/>
    </row>
    <row r="10" spans="1:10" ht="15" customHeight="1">
      <c r="A10" s="23" t="s">
        <v>16</v>
      </c>
      <c r="B10" s="17">
        <v>17</v>
      </c>
      <c r="C10" s="18">
        <v>8</v>
      </c>
      <c r="D10" s="18">
        <v>4</v>
      </c>
      <c r="E10" s="18">
        <v>2</v>
      </c>
      <c r="F10" s="18">
        <v>8</v>
      </c>
      <c r="G10" s="19">
        <v>1</v>
      </c>
      <c r="H10" s="20">
        <f t="shared" si="0"/>
        <v>29</v>
      </c>
      <c r="I10" s="21">
        <f t="shared" si="0"/>
        <v>11</v>
      </c>
      <c r="J10" s="22"/>
    </row>
    <row r="11" spans="1:10" ht="15" customHeight="1">
      <c r="A11" s="23" t="s">
        <v>17</v>
      </c>
      <c r="B11" s="17">
        <v>11</v>
      </c>
      <c r="C11" s="18"/>
      <c r="D11" s="18">
        <v>3</v>
      </c>
      <c r="E11" s="18"/>
      <c r="F11" s="18"/>
      <c r="G11" s="19"/>
      <c r="H11" s="20">
        <f t="shared" si="0"/>
        <v>14</v>
      </c>
      <c r="I11" s="21">
        <f t="shared" si="0"/>
        <v>0</v>
      </c>
      <c r="J11" s="22"/>
    </row>
    <row r="12" spans="1:10" ht="15" customHeight="1">
      <c r="A12" s="23" t="s">
        <v>18</v>
      </c>
      <c r="B12" s="17">
        <v>4</v>
      </c>
      <c r="C12" s="18"/>
      <c r="D12" s="18">
        <v>1</v>
      </c>
      <c r="E12" s="18"/>
      <c r="F12" s="18">
        <v>5</v>
      </c>
      <c r="G12" s="19"/>
      <c r="H12" s="20">
        <f t="shared" si="0"/>
        <v>10</v>
      </c>
      <c r="I12" s="21">
        <f t="shared" si="0"/>
        <v>0</v>
      </c>
      <c r="J12" s="22"/>
    </row>
    <row r="13" spans="1:10" ht="15" customHeight="1">
      <c r="A13" s="23" t="s">
        <v>19</v>
      </c>
      <c r="B13" s="17"/>
      <c r="C13" s="18"/>
      <c r="D13" s="24">
        <v>3</v>
      </c>
      <c r="E13" s="18"/>
      <c r="F13" s="18"/>
      <c r="G13" s="19"/>
      <c r="H13" s="20">
        <f t="shared" si="0"/>
        <v>3</v>
      </c>
      <c r="I13" s="21">
        <f t="shared" si="0"/>
        <v>0</v>
      </c>
      <c r="J13" s="22"/>
    </row>
    <row r="14" spans="1:10" ht="15" customHeight="1">
      <c r="A14" s="23" t="s">
        <v>20</v>
      </c>
      <c r="B14" s="17">
        <v>2</v>
      </c>
      <c r="C14" s="18"/>
      <c r="D14" s="18"/>
      <c r="E14" s="18"/>
      <c r="F14" s="18"/>
      <c r="G14" s="19"/>
      <c r="H14" s="20">
        <f t="shared" si="0"/>
        <v>2</v>
      </c>
      <c r="I14" s="21">
        <f t="shared" si="0"/>
        <v>0</v>
      </c>
      <c r="J14" s="22"/>
    </row>
    <row r="15" spans="1:10" ht="15" customHeight="1">
      <c r="A15" s="25" t="s">
        <v>21</v>
      </c>
      <c r="B15" s="17"/>
      <c r="C15" s="18"/>
      <c r="D15" s="18">
        <v>2</v>
      </c>
      <c r="E15" s="18">
        <v>2</v>
      </c>
      <c r="F15" s="18"/>
      <c r="G15" s="19"/>
      <c r="H15" s="20">
        <f t="shared" si="0"/>
        <v>2</v>
      </c>
      <c r="I15" s="21">
        <f t="shared" si="0"/>
        <v>2</v>
      </c>
      <c r="J15" s="22"/>
    </row>
    <row r="16" spans="1:10" ht="15" customHeight="1">
      <c r="A16" s="23" t="s">
        <v>22</v>
      </c>
      <c r="B16" s="17">
        <v>2</v>
      </c>
      <c r="C16" s="18">
        <v>2</v>
      </c>
      <c r="D16" s="18"/>
      <c r="E16" s="18"/>
      <c r="F16" s="18"/>
      <c r="G16" s="19"/>
      <c r="H16" s="20">
        <f t="shared" si="0"/>
        <v>2</v>
      </c>
      <c r="I16" s="21">
        <f t="shared" si="0"/>
        <v>2</v>
      </c>
      <c r="J16" s="22"/>
    </row>
    <row r="17" spans="1:10" ht="15" customHeight="1">
      <c r="A17" s="23" t="s">
        <v>23</v>
      </c>
      <c r="B17" s="17"/>
      <c r="C17" s="18"/>
      <c r="D17" s="18">
        <v>1</v>
      </c>
      <c r="E17" s="18"/>
      <c r="F17" s="18"/>
      <c r="G17" s="19"/>
      <c r="H17" s="20">
        <f t="shared" si="0"/>
        <v>1</v>
      </c>
      <c r="I17" s="21">
        <f t="shared" si="0"/>
        <v>0</v>
      </c>
      <c r="J17" s="22"/>
    </row>
    <row r="18" spans="1:10" ht="15" customHeight="1">
      <c r="A18" s="23" t="s">
        <v>24</v>
      </c>
      <c r="B18" s="17"/>
      <c r="C18" s="18"/>
      <c r="D18" s="18"/>
      <c r="E18" s="18"/>
      <c r="F18" s="18">
        <v>1</v>
      </c>
      <c r="G18" s="19">
        <v>1</v>
      </c>
      <c r="H18" s="20">
        <f t="shared" si="0"/>
        <v>1</v>
      </c>
      <c r="I18" s="21">
        <f t="shared" si="0"/>
        <v>1</v>
      </c>
      <c r="J18" s="22"/>
    </row>
    <row r="19" spans="1:10" ht="15" customHeight="1" thickBot="1">
      <c r="A19" s="26" t="s">
        <v>25</v>
      </c>
      <c r="B19" s="27">
        <v>1</v>
      </c>
      <c r="C19" s="28"/>
      <c r="D19" s="28"/>
      <c r="E19" s="28"/>
      <c r="F19" s="28"/>
      <c r="G19" s="29"/>
      <c r="H19" s="30">
        <f t="shared" si="0"/>
        <v>1</v>
      </c>
      <c r="I19" s="31">
        <f t="shared" si="0"/>
        <v>0</v>
      </c>
      <c r="J19" s="32"/>
    </row>
    <row r="20" spans="1:10" ht="13.5" thickBot="1">
      <c r="A20" s="33"/>
      <c r="B20" s="34"/>
      <c r="C20" s="34"/>
      <c r="D20" s="34"/>
      <c r="E20" s="34"/>
      <c r="F20" s="34"/>
      <c r="G20" s="34"/>
      <c r="H20" s="35"/>
      <c r="I20" s="35"/>
      <c r="J20" s="35"/>
    </row>
    <row r="21" spans="1:10" ht="13.5" thickBot="1">
      <c r="A21" s="36" t="s">
        <v>26</v>
      </c>
      <c r="B21" s="37">
        <f>B3+B4+B5+B6+B7+B8+B9+B10+B11+B12+B13+B14+B15+B16+B17+B18+B19</f>
        <v>691</v>
      </c>
      <c r="C21" s="37">
        <f aca="true" t="shared" si="1" ref="C21:J21">C3+C4+C5+C6+C7+C8+C9+C10+C11+C12+C13+C14+C15+C16+C17+C18+C19</f>
        <v>150</v>
      </c>
      <c r="D21" s="37">
        <f t="shared" si="1"/>
        <v>465</v>
      </c>
      <c r="E21" s="37">
        <f t="shared" si="1"/>
        <v>114</v>
      </c>
      <c r="F21" s="37">
        <f t="shared" si="1"/>
        <v>300</v>
      </c>
      <c r="G21" s="37">
        <f t="shared" si="1"/>
        <v>76</v>
      </c>
      <c r="H21" s="37">
        <f t="shared" si="1"/>
        <v>1456</v>
      </c>
      <c r="I21" s="37">
        <f t="shared" si="1"/>
        <v>340</v>
      </c>
      <c r="J21" s="37">
        <f t="shared" si="1"/>
        <v>140</v>
      </c>
    </row>
  </sheetData>
  <printOptions/>
  <pageMargins left="0.75" right="0.75" top="1" bottom="1" header="0.4921259845" footer="0.4921259845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obchodná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LubomirO</dc:creator>
  <cp:keywords/>
  <dc:description/>
  <cp:lastModifiedBy>petrab</cp:lastModifiedBy>
  <cp:lastPrinted>2010-05-11T11:25:52Z</cp:lastPrinted>
  <dcterms:created xsi:type="dcterms:W3CDTF">2010-05-10T11:01:25Z</dcterms:created>
  <dcterms:modified xsi:type="dcterms:W3CDTF">2010-05-11T11:30:12Z</dcterms:modified>
  <cp:category/>
  <cp:version/>
  <cp:contentType/>
  <cp:contentStatus/>
</cp:coreProperties>
</file>